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tucumanfactur" sheetId="1" r:id="rId1"/>
    <sheet name="tucuma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<sst xmlns="http://schemas.openxmlformats.org/spreadsheetml/2006/main" count="189" uniqueCount="57">
  <si>
    <t>Provincia de TUCUMAN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</si>
  <si>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</si>
  <si>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</si>
  <si>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</si>
  <si>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</si>
  <si>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</si>
  <si>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</si>
  <si>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</si>
  <si>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</si>
  <si>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</si>
  <si>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</si>
  <si>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</si>
  <si>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</si>
  <si>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</si>
  <si>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</si>
  <si>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</si>
  <si>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Burruyacú</t>
  </si>
  <si>
    <t>EDET</t>
  </si>
  <si>
    <t>Total Burruyacú</t>
  </si>
  <si>
    <t>Capital</t>
  </si>
  <si>
    <t>GUMEM</t>
  </si>
  <si>
    <t>Total Capital</t>
  </si>
  <si>
    <t>Chicligasta</t>
  </si>
  <si>
    <t>Total Chicligasta</t>
  </si>
  <si>
    <t>Cruz Alta</t>
  </si>
  <si>
    <t>Total Cruz Alta</t>
  </si>
  <si>
    <t>Famaillá</t>
  </si>
  <si>
    <t>Total Famaillá</t>
  </si>
  <si>
    <t>Graneros</t>
  </si>
  <si>
    <t>Total Graneros</t>
  </si>
  <si>
    <t>Juan Bautista Alberdi</t>
  </si>
  <si>
    <t>Total Juan Bautista Alberdi</t>
  </si>
  <si>
    <t>La Cocha</t>
  </si>
  <si>
    <t>Total La Cocha</t>
  </si>
  <si>
    <t>Leales</t>
  </si>
  <si>
    <t>Total Leales</t>
  </si>
  <si>
    <t>Lules</t>
  </si>
  <si>
    <t>Total Lules</t>
  </si>
  <si>
    <t>Monteros</t>
  </si>
  <si>
    <t>Total Monteros</t>
  </si>
  <si>
    <t>Río Chico</t>
  </si>
  <si>
    <t>Total Río Chico</t>
  </si>
  <si>
    <t>Simoca</t>
  </si>
  <si>
    <t>Total Simoca</t>
  </si>
  <si>
    <t>Tafí del Valle</t>
  </si>
  <si>
    <t>Total Tafí del Valle</t>
  </si>
  <si>
    <t>Tafí Viejo</t>
  </si>
  <si>
    <t>Total Tafí Viejo</t>
  </si>
  <si>
    <t>Trancas</t>
  </si>
  <si>
    <t>Total Trancas</t>
  </si>
  <si>
    <t>Yerba Buena</t>
  </si>
  <si>
    <t>Total Yerba Buena</t>
  </si>
  <si>
    <t>TOTAL EDET</t>
  </si>
  <si>
    <t>TOTAL TUCUMAN</t>
  </si>
  <si>
    <t>Cantidad de usuarios</t>
  </si>
  <si>
    <t>AÑO 2014</t>
  </si>
  <si>
    <t>TOTAL GUMEM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</si>
</sst>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  <xf numFmtId="3" fontId="0" fillId="0" borderId="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21.00390625" style="0" customWidth="1"/>
    <col min="9" max="9" width="10.00390625" style="0" customWidth="1"/>
    <col min="10" max="10" width="9.57421875" style="0" customWidth="1"/>
    <col min="11" max="11" width="9.28125" style="0" customWidth="1"/>
    <col min="12" max="12" width="8.57421875" style="0" customWidth="1"/>
    <col min="13" max="13" width="9.28125" style="0" customWidth="1"/>
  </cols>
  <sheetData>
    <row r="1" spans="1:13" ht="12.75">
      <c r="A1" s="1" t="s">
        <v>55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5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1" customFormat="1" ht="12.75">
      <c r="A7" s="11" t="s">
        <v>16</v>
      </c>
      <c r="B7" s="11" t="s">
        <v>17</v>
      </c>
      <c r="C7" s="16">
        <f>SUM(D7:M7)</f>
        <v>65645.712</v>
      </c>
      <c r="D7" s="16">
        <v>27555.715</v>
      </c>
      <c r="E7" s="16">
        <v>9425.007</v>
      </c>
      <c r="F7" s="16">
        <v>25266.31</v>
      </c>
      <c r="G7" s="16">
        <v>0</v>
      </c>
      <c r="H7" s="16">
        <v>3398.68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 s="11" customFormat="1" ht="12.75">
      <c r="A8" s="11" t="s">
        <v>16</v>
      </c>
      <c r="B8" s="11" t="s">
        <v>20</v>
      </c>
      <c r="C8" s="16">
        <f>SUM(D8:M8)</f>
        <v>4145.88</v>
      </c>
      <c r="D8" s="16">
        <v>0</v>
      </c>
      <c r="E8" s="16">
        <v>0</v>
      </c>
      <c r="F8" s="16">
        <v>4145.88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s="13" customFormat="1" ht="12.75">
      <c r="A9" s="12" t="s">
        <v>18</v>
      </c>
      <c r="C9" s="17">
        <f aca="true" t="shared" si="0" ref="C9:C52">SUM(D9:M9)</f>
        <v>69791.592</v>
      </c>
      <c r="D9" s="17">
        <f>+D7+D8</f>
        <v>27555.715</v>
      </c>
      <c r="E9" s="17">
        <f aca="true" t="shared" si="1" ref="E9:M9">+E7+E8</f>
        <v>9425.007</v>
      </c>
      <c r="F9" s="17">
        <f t="shared" si="1"/>
        <v>29412.190000000002</v>
      </c>
      <c r="G9" s="17">
        <f t="shared" si="1"/>
        <v>0</v>
      </c>
      <c r="H9" s="17">
        <f t="shared" si="1"/>
        <v>3398.68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</row>
    <row r="10" spans="1:13" s="11" customFormat="1" ht="12.75">
      <c r="A10" s="11" t="s">
        <v>19</v>
      </c>
      <c r="B10" s="11" t="s">
        <v>17</v>
      </c>
      <c r="C10" s="16">
        <f t="shared" si="0"/>
        <v>996048.868</v>
      </c>
      <c r="D10" s="16">
        <v>578780.842</v>
      </c>
      <c r="E10" s="16">
        <v>204464.097</v>
      </c>
      <c r="F10" s="16">
        <v>181907.807</v>
      </c>
      <c r="G10" s="16">
        <v>0</v>
      </c>
      <c r="H10" s="16">
        <v>30896.122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s="11" customFormat="1" ht="12.75">
      <c r="A11" s="11" t="s">
        <v>19</v>
      </c>
      <c r="B11" s="11" t="s">
        <v>20</v>
      </c>
      <c r="C11" s="16">
        <f t="shared" si="0"/>
        <v>92579.375</v>
      </c>
      <c r="D11" s="16">
        <v>0</v>
      </c>
      <c r="E11" s="16">
        <v>25156.457</v>
      </c>
      <c r="F11" s="16">
        <v>67422.918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13" customFormat="1" ht="12.75">
      <c r="A12" s="12" t="s">
        <v>21</v>
      </c>
      <c r="C12" s="17">
        <f t="shared" si="0"/>
        <v>1088628.243</v>
      </c>
      <c r="D12" s="17">
        <f>+D10+D11</f>
        <v>578780.842</v>
      </c>
      <c r="E12" s="17">
        <f aca="true" t="shared" si="2" ref="E12:M12">+E10+E11</f>
        <v>229620.554</v>
      </c>
      <c r="F12" s="17">
        <f t="shared" si="2"/>
        <v>249330.725</v>
      </c>
      <c r="G12" s="17">
        <f t="shared" si="2"/>
        <v>0</v>
      </c>
      <c r="H12" s="17">
        <f t="shared" si="2"/>
        <v>30896.122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</row>
    <row r="13" spans="1:13" s="11" customFormat="1" ht="12.75">
      <c r="A13" s="11" t="s">
        <v>22</v>
      </c>
      <c r="B13" s="11" t="s">
        <v>17</v>
      </c>
      <c r="C13" s="16">
        <f t="shared" si="0"/>
        <v>109521.392</v>
      </c>
      <c r="D13" s="16">
        <v>66974.941</v>
      </c>
      <c r="E13" s="16">
        <v>22597.332</v>
      </c>
      <c r="F13" s="16">
        <v>14242.436</v>
      </c>
      <c r="G13" s="16">
        <v>0</v>
      </c>
      <c r="H13" s="16">
        <v>5706.683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s="11" customFormat="1" ht="12.75">
      <c r="A14" s="11" t="s">
        <v>22</v>
      </c>
      <c r="B14" s="11" t="s">
        <v>20</v>
      </c>
      <c r="C14" s="16">
        <f t="shared" si="0"/>
        <v>1550.496</v>
      </c>
      <c r="D14" s="16">
        <v>0</v>
      </c>
      <c r="E14" s="16">
        <v>1550.496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s="13" customFormat="1" ht="12.75">
      <c r="A15" s="12" t="s">
        <v>23</v>
      </c>
      <c r="C15" s="17">
        <f t="shared" si="0"/>
        <v>111071.888</v>
      </c>
      <c r="D15" s="17">
        <f>+D13+D14</f>
        <v>66974.941</v>
      </c>
      <c r="E15" s="17">
        <f aca="true" t="shared" si="3" ref="E15:M15">+E13+E14</f>
        <v>24147.827999999998</v>
      </c>
      <c r="F15" s="17">
        <f t="shared" si="3"/>
        <v>14242.436</v>
      </c>
      <c r="G15" s="17">
        <f t="shared" si="3"/>
        <v>0</v>
      </c>
      <c r="H15" s="17">
        <f t="shared" si="3"/>
        <v>5706.683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</row>
    <row r="16" spans="1:13" s="11" customFormat="1" ht="12.75">
      <c r="A16" s="11" t="s">
        <v>24</v>
      </c>
      <c r="B16" s="11" t="s">
        <v>17</v>
      </c>
      <c r="C16" s="16">
        <f t="shared" si="0"/>
        <v>276000.76399999997</v>
      </c>
      <c r="D16" s="16">
        <v>151741.852</v>
      </c>
      <c r="E16" s="16">
        <v>38503.255</v>
      </c>
      <c r="F16" s="16">
        <v>72963.15</v>
      </c>
      <c r="G16" s="16">
        <v>0</v>
      </c>
      <c r="H16" s="16">
        <v>12792.507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s="11" customFormat="1" ht="12.75">
      <c r="A17" s="11" t="s">
        <v>24</v>
      </c>
      <c r="B17" s="11" t="s">
        <v>20</v>
      </c>
      <c r="C17" s="16">
        <f t="shared" si="0"/>
        <v>20660.277000000002</v>
      </c>
      <c r="D17" s="16">
        <v>0</v>
      </c>
      <c r="E17" s="16">
        <v>849.216</v>
      </c>
      <c r="F17" s="16">
        <v>19811.061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s="13" customFormat="1" ht="12.75">
      <c r="A18" s="12" t="s">
        <v>25</v>
      </c>
      <c r="C18" s="17">
        <f t="shared" si="0"/>
        <v>296661.04099999997</v>
      </c>
      <c r="D18" s="17">
        <f>+D16+D17</f>
        <v>151741.852</v>
      </c>
      <c r="E18" s="17">
        <f aca="true" t="shared" si="4" ref="E18:M18">+E16+E17</f>
        <v>39352.471</v>
      </c>
      <c r="F18" s="17">
        <f t="shared" si="4"/>
        <v>92774.211</v>
      </c>
      <c r="G18" s="17">
        <f t="shared" si="4"/>
        <v>0</v>
      </c>
      <c r="H18" s="17">
        <f t="shared" si="4"/>
        <v>12792.507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</row>
    <row r="19" spans="1:13" s="11" customFormat="1" ht="12.75">
      <c r="A19" s="11" t="s">
        <v>26</v>
      </c>
      <c r="B19" s="11" t="s">
        <v>17</v>
      </c>
      <c r="C19" s="16">
        <f t="shared" si="0"/>
        <v>44015.725000000006</v>
      </c>
      <c r="D19" s="16">
        <v>25028.751</v>
      </c>
      <c r="E19" s="16">
        <v>8738.143</v>
      </c>
      <c r="F19" s="16">
        <v>7590.641</v>
      </c>
      <c r="G19" s="16">
        <v>0</v>
      </c>
      <c r="H19" s="16">
        <v>2658.19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s="11" customFormat="1" ht="12.75">
      <c r="A20" s="11" t="s">
        <v>26</v>
      </c>
      <c r="B20" s="11" t="s">
        <v>20</v>
      </c>
      <c r="C20" s="16">
        <f t="shared" si="0"/>
        <v>72732.2</v>
      </c>
      <c r="D20" s="16">
        <v>0</v>
      </c>
      <c r="E20" s="16">
        <v>0</v>
      </c>
      <c r="F20" s="16">
        <v>72732.2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s="13" customFormat="1" ht="12.75">
      <c r="A21" s="12" t="s">
        <v>27</v>
      </c>
      <c r="C21" s="17">
        <f t="shared" si="0"/>
        <v>116747.925</v>
      </c>
      <c r="D21" s="17">
        <f>+D19+D20</f>
        <v>25028.751</v>
      </c>
      <c r="E21" s="17">
        <f aca="true" t="shared" si="5" ref="E21:M21">+E19+E20</f>
        <v>8738.143</v>
      </c>
      <c r="F21" s="17">
        <f t="shared" si="5"/>
        <v>80322.841</v>
      </c>
      <c r="G21" s="17">
        <f t="shared" si="5"/>
        <v>0</v>
      </c>
      <c r="H21" s="17">
        <f t="shared" si="5"/>
        <v>2658.19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</row>
    <row r="22" spans="1:13" s="11" customFormat="1" ht="12.75">
      <c r="A22" s="11" t="s">
        <v>28</v>
      </c>
      <c r="B22" s="11" t="s">
        <v>17</v>
      </c>
      <c r="C22" s="16">
        <f t="shared" si="0"/>
        <v>19770.636</v>
      </c>
      <c r="D22" s="16">
        <v>8672.99</v>
      </c>
      <c r="E22" s="16">
        <v>2254.641</v>
      </c>
      <c r="F22" s="16">
        <v>7920.523</v>
      </c>
      <c r="G22" s="16">
        <v>0</v>
      </c>
      <c r="H22" s="16">
        <v>922.482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s="13" customFormat="1" ht="12.75">
      <c r="A23" s="12" t="s">
        <v>29</v>
      </c>
      <c r="C23" s="17">
        <f t="shared" si="0"/>
        <v>19770.636</v>
      </c>
      <c r="D23" s="17">
        <f>+D22</f>
        <v>8672.99</v>
      </c>
      <c r="E23" s="17">
        <f aca="true" t="shared" si="6" ref="E23:M23">+E22</f>
        <v>2254.641</v>
      </c>
      <c r="F23" s="17">
        <f t="shared" si="6"/>
        <v>7920.523</v>
      </c>
      <c r="G23" s="17">
        <f t="shared" si="6"/>
        <v>0</v>
      </c>
      <c r="H23" s="17">
        <f t="shared" si="6"/>
        <v>922.482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</row>
    <row r="24" spans="1:13" s="11" customFormat="1" ht="12.75">
      <c r="A24" s="11" t="s">
        <v>30</v>
      </c>
      <c r="B24" s="11" t="s">
        <v>17</v>
      </c>
      <c r="C24" s="16">
        <f t="shared" si="0"/>
        <v>39684.093</v>
      </c>
      <c r="D24" s="16">
        <v>24504.289</v>
      </c>
      <c r="E24" s="16">
        <v>7636.434</v>
      </c>
      <c r="F24" s="16">
        <v>4660.449</v>
      </c>
      <c r="G24" s="16">
        <v>0</v>
      </c>
      <c r="H24" s="16">
        <v>2882.921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s="13" customFormat="1" ht="12.75">
      <c r="A25" s="12" t="s">
        <v>31</v>
      </c>
      <c r="C25" s="17">
        <f t="shared" si="0"/>
        <v>39684.093</v>
      </c>
      <c r="D25" s="17">
        <f>+D24</f>
        <v>24504.289</v>
      </c>
      <c r="E25" s="17">
        <f aca="true" t="shared" si="7" ref="E25:M25">+E24</f>
        <v>7636.434</v>
      </c>
      <c r="F25" s="17">
        <f t="shared" si="7"/>
        <v>4660.449</v>
      </c>
      <c r="G25" s="17">
        <f t="shared" si="7"/>
        <v>0</v>
      </c>
      <c r="H25" s="17">
        <f t="shared" si="7"/>
        <v>2882.921</v>
      </c>
      <c r="I25" s="17">
        <f t="shared" si="7"/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</row>
    <row r="26" spans="1:13" s="11" customFormat="1" ht="12.75">
      <c r="A26" s="11" t="s">
        <v>32</v>
      </c>
      <c r="B26" s="11" t="s">
        <v>17</v>
      </c>
      <c r="C26" s="16">
        <f t="shared" si="0"/>
        <v>24756.576</v>
      </c>
      <c r="D26" s="16">
        <v>14965.303</v>
      </c>
      <c r="E26" s="16">
        <v>4548.813</v>
      </c>
      <c r="F26" s="16">
        <v>3862.905</v>
      </c>
      <c r="G26" s="16">
        <v>0</v>
      </c>
      <c r="H26" s="16">
        <v>1379.555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3" customFormat="1" ht="12.75">
      <c r="A27" s="12" t="s">
        <v>33</v>
      </c>
      <c r="C27" s="17">
        <f t="shared" si="0"/>
        <v>24756.576</v>
      </c>
      <c r="D27" s="17">
        <f>+D26</f>
        <v>14965.303</v>
      </c>
      <c r="E27" s="17">
        <f aca="true" t="shared" si="8" ref="E27:M27">+E26</f>
        <v>4548.813</v>
      </c>
      <c r="F27" s="17">
        <f t="shared" si="8"/>
        <v>3862.905</v>
      </c>
      <c r="G27" s="17">
        <f t="shared" si="8"/>
        <v>0</v>
      </c>
      <c r="H27" s="17">
        <f t="shared" si="8"/>
        <v>1379.555</v>
      </c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17">
        <f t="shared" si="8"/>
        <v>0</v>
      </c>
    </row>
    <row r="28" spans="1:13" s="11" customFormat="1" ht="12.75">
      <c r="A28" s="11" t="s">
        <v>34</v>
      </c>
      <c r="B28" s="11" t="s">
        <v>17</v>
      </c>
      <c r="C28" s="16">
        <f t="shared" si="0"/>
        <v>62637.676</v>
      </c>
      <c r="D28" s="16">
        <v>38578.393</v>
      </c>
      <c r="E28" s="16">
        <v>8471.77</v>
      </c>
      <c r="F28" s="16">
        <v>11795.718</v>
      </c>
      <c r="G28" s="16">
        <v>0</v>
      </c>
      <c r="H28" s="16">
        <v>3791.795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s="11" customFormat="1" ht="12.75">
      <c r="A29" s="11" t="s">
        <v>34</v>
      </c>
      <c r="B29" s="11" t="s">
        <v>20</v>
      </c>
      <c r="C29" s="16">
        <f t="shared" si="0"/>
        <v>179.76</v>
      </c>
      <c r="D29" s="16">
        <v>0</v>
      </c>
      <c r="E29" s="16">
        <v>0</v>
      </c>
      <c r="F29" s="16">
        <v>179.76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s="13" customFormat="1" ht="12.75">
      <c r="A30" s="12" t="s">
        <v>35</v>
      </c>
      <c r="C30" s="17">
        <f t="shared" si="0"/>
        <v>62817.436</v>
      </c>
      <c r="D30" s="17">
        <f>+D28+D29</f>
        <v>38578.393</v>
      </c>
      <c r="E30" s="17">
        <f aca="true" t="shared" si="9" ref="E30:M30">+E28+E29</f>
        <v>8471.77</v>
      </c>
      <c r="F30" s="17">
        <f t="shared" si="9"/>
        <v>11975.478000000001</v>
      </c>
      <c r="G30" s="17">
        <f t="shared" si="9"/>
        <v>0</v>
      </c>
      <c r="H30" s="17">
        <f t="shared" si="9"/>
        <v>3791.795</v>
      </c>
      <c r="I30" s="17">
        <f t="shared" si="9"/>
        <v>0</v>
      </c>
      <c r="J30" s="17">
        <f t="shared" si="9"/>
        <v>0</v>
      </c>
      <c r="K30" s="17">
        <f t="shared" si="9"/>
        <v>0</v>
      </c>
      <c r="L30" s="17">
        <f t="shared" si="9"/>
        <v>0</v>
      </c>
      <c r="M30" s="17">
        <f t="shared" si="9"/>
        <v>0</v>
      </c>
    </row>
    <row r="31" spans="1:13" s="11" customFormat="1" ht="12.75">
      <c r="A31" s="11" t="s">
        <v>36</v>
      </c>
      <c r="B31" s="11" t="s">
        <v>17</v>
      </c>
      <c r="C31" s="16">
        <f t="shared" si="0"/>
        <v>119437.72899999999</v>
      </c>
      <c r="D31" s="16">
        <v>61130.849</v>
      </c>
      <c r="E31" s="16">
        <v>18765.802</v>
      </c>
      <c r="F31" s="16">
        <v>34904.924</v>
      </c>
      <c r="G31" s="16">
        <v>0</v>
      </c>
      <c r="H31" s="16">
        <v>4636.154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 s="11" customFormat="1" ht="12.75">
      <c r="A32" s="11" t="s">
        <v>36</v>
      </c>
      <c r="B32" s="11" t="s">
        <v>20</v>
      </c>
      <c r="C32" s="16">
        <f t="shared" si="0"/>
        <v>160986.3</v>
      </c>
      <c r="D32" s="16">
        <v>0</v>
      </c>
      <c r="E32" s="16">
        <v>0</v>
      </c>
      <c r="F32" s="16">
        <v>160986.3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s="13" customFormat="1" ht="12.75">
      <c r="A33" s="12" t="s">
        <v>37</v>
      </c>
      <c r="C33" s="17">
        <f t="shared" si="0"/>
        <v>280424.029</v>
      </c>
      <c r="D33" s="17">
        <f>+D31+D32</f>
        <v>61130.849</v>
      </c>
      <c r="E33" s="17">
        <f aca="true" t="shared" si="10" ref="E33:M33">+E31+E32</f>
        <v>18765.802</v>
      </c>
      <c r="F33" s="17">
        <f t="shared" si="10"/>
        <v>195891.224</v>
      </c>
      <c r="G33" s="17">
        <f t="shared" si="10"/>
        <v>0</v>
      </c>
      <c r="H33" s="17">
        <f t="shared" si="10"/>
        <v>4636.154</v>
      </c>
      <c r="I33" s="17">
        <f t="shared" si="10"/>
        <v>0</v>
      </c>
      <c r="J33" s="17">
        <f t="shared" si="10"/>
        <v>0</v>
      </c>
      <c r="K33" s="17">
        <f t="shared" si="10"/>
        <v>0</v>
      </c>
      <c r="L33" s="17">
        <f t="shared" si="10"/>
        <v>0</v>
      </c>
      <c r="M33" s="17">
        <f t="shared" si="10"/>
        <v>0</v>
      </c>
    </row>
    <row r="34" spans="1:13" s="11" customFormat="1" ht="12.75">
      <c r="A34" s="11" t="s">
        <v>38</v>
      </c>
      <c r="B34" s="11" t="s">
        <v>17</v>
      </c>
      <c r="C34" s="16">
        <f t="shared" si="0"/>
        <v>80015.027</v>
      </c>
      <c r="D34" s="16">
        <v>51672.052</v>
      </c>
      <c r="E34" s="16">
        <v>14167.105</v>
      </c>
      <c r="F34" s="16">
        <v>8814.932</v>
      </c>
      <c r="G34" s="16">
        <v>0</v>
      </c>
      <c r="H34" s="16">
        <v>5360.938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</row>
    <row r="35" spans="1:13" s="11" customFormat="1" ht="12.75">
      <c r="A35" s="11" t="s">
        <v>38</v>
      </c>
      <c r="B35" s="11" t="s">
        <v>20</v>
      </c>
      <c r="C35" s="16">
        <f t="shared" si="0"/>
        <v>6573.9</v>
      </c>
      <c r="D35" s="16">
        <v>0</v>
      </c>
      <c r="E35" s="16">
        <v>0</v>
      </c>
      <c r="F35" s="16">
        <v>6573.9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3" customFormat="1" ht="12.75">
      <c r="A36" s="12" t="s">
        <v>39</v>
      </c>
      <c r="C36" s="17">
        <f t="shared" si="0"/>
        <v>86588.927</v>
      </c>
      <c r="D36" s="17">
        <f>+D34+D35</f>
        <v>51672.052</v>
      </c>
      <c r="E36" s="17">
        <f aca="true" t="shared" si="11" ref="E36:M36">+E34+E35</f>
        <v>14167.105</v>
      </c>
      <c r="F36" s="17">
        <f t="shared" si="11"/>
        <v>15388.832</v>
      </c>
      <c r="G36" s="17">
        <f t="shared" si="11"/>
        <v>0</v>
      </c>
      <c r="H36" s="17">
        <f t="shared" si="11"/>
        <v>5360.938</v>
      </c>
      <c r="I36" s="17">
        <f t="shared" si="11"/>
        <v>0</v>
      </c>
      <c r="J36" s="17">
        <f t="shared" si="11"/>
        <v>0</v>
      </c>
      <c r="K36" s="17">
        <f t="shared" si="11"/>
        <v>0</v>
      </c>
      <c r="L36" s="17">
        <f t="shared" si="11"/>
        <v>0</v>
      </c>
      <c r="M36" s="17">
        <f t="shared" si="11"/>
        <v>0</v>
      </c>
    </row>
    <row r="37" spans="1:13" s="11" customFormat="1" ht="12.75">
      <c r="A37" s="11" t="s">
        <v>40</v>
      </c>
      <c r="B37" s="11" t="s">
        <v>17</v>
      </c>
      <c r="C37" s="16">
        <f t="shared" si="0"/>
        <v>76776.553</v>
      </c>
      <c r="D37" s="16">
        <v>45444.128</v>
      </c>
      <c r="E37" s="16">
        <v>12349.793</v>
      </c>
      <c r="F37" s="16">
        <v>13700.196</v>
      </c>
      <c r="G37" s="16">
        <v>0</v>
      </c>
      <c r="H37" s="16">
        <v>5282.436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s="11" customFormat="1" ht="12.75">
      <c r="A38" s="11" t="s">
        <v>40</v>
      </c>
      <c r="B38" s="11" t="s">
        <v>20</v>
      </c>
      <c r="C38" s="16">
        <f t="shared" si="0"/>
        <v>627</v>
      </c>
      <c r="D38" s="16">
        <v>0</v>
      </c>
      <c r="E38" s="16">
        <v>0</v>
      </c>
      <c r="F38" s="16">
        <v>627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1:13" s="13" customFormat="1" ht="12.75">
      <c r="A39" s="12" t="s">
        <v>41</v>
      </c>
      <c r="C39" s="17">
        <f t="shared" si="0"/>
        <v>77403.553</v>
      </c>
      <c r="D39" s="17">
        <f>+D37+D38</f>
        <v>45444.128</v>
      </c>
      <c r="E39" s="17">
        <f aca="true" t="shared" si="12" ref="E39:M39">+E37+E38</f>
        <v>12349.793</v>
      </c>
      <c r="F39" s="17">
        <f t="shared" si="12"/>
        <v>14327.196</v>
      </c>
      <c r="G39" s="17">
        <f t="shared" si="12"/>
        <v>0</v>
      </c>
      <c r="H39" s="17">
        <f t="shared" si="12"/>
        <v>5282.436</v>
      </c>
      <c r="I39" s="17">
        <f t="shared" si="12"/>
        <v>0</v>
      </c>
      <c r="J39" s="17">
        <f t="shared" si="12"/>
        <v>0</v>
      </c>
      <c r="K39" s="17">
        <f t="shared" si="12"/>
        <v>0</v>
      </c>
      <c r="L39" s="17">
        <f t="shared" si="12"/>
        <v>0</v>
      </c>
      <c r="M39" s="17">
        <f t="shared" si="12"/>
        <v>0</v>
      </c>
    </row>
    <row r="40" spans="1:13" s="11" customFormat="1" ht="12.75">
      <c r="A40" s="11" t="s">
        <v>42</v>
      </c>
      <c r="B40" s="11" t="s">
        <v>17</v>
      </c>
      <c r="C40" s="16">
        <f t="shared" si="0"/>
        <v>27375.355</v>
      </c>
      <c r="D40" s="16">
        <v>20855.208</v>
      </c>
      <c r="E40" s="16">
        <v>4336.51</v>
      </c>
      <c r="F40" s="16">
        <v>427.429</v>
      </c>
      <c r="G40" s="16">
        <v>0</v>
      </c>
      <c r="H40" s="16">
        <v>1756.208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1:13" s="13" customFormat="1" ht="12.75">
      <c r="A41" s="12" t="s">
        <v>43</v>
      </c>
      <c r="C41" s="17">
        <f t="shared" si="0"/>
        <v>27375.355</v>
      </c>
      <c r="D41" s="17">
        <f>+D40</f>
        <v>20855.208</v>
      </c>
      <c r="E41" s="17">
        <f aca="true" t="shared" si="13" ref="E41:M41">+E40</f>
        <v>4336.51</v>
      </c>
      <c r="F41" s="17">
        <f t="shared" si="13"/>
        <v>427.429</v>
      </c>
      <c r="G41" s="17">
        <f t="shared" si="13"/>
        <v>0</v>
      </c>
      <c r="H41" s="17">
        <f t="shared" si="13"/>
        <v>1756.208</v>
      </c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17">
        <f t="shared" si="13"/>
        <v>0</v>
      </c>
    </row>
    <row r="42" spans="1:13" s="11" customFormat="1" ht="12.75">
      <c r="A42" s="11" t="s">
        <v>44</v>
      </c>
      <c r="B42" s="11" t="s">
        <v>17</v>
      </c>
      <c r="C42" s="16">
        <f t="shared" si="0"/>
        <v>25373.882999999998</v>
      </c>
      <c r="D42" s="16">
        <v>15643.178</v>
      </c>
      <c r="E42" s="16">
        <v>6300.509</v>
      </c>
      <c r="F42" s="16">
        <v>876.007</v>
      </c>
      <c r="G42" s="16">
        <v>0</v>
      </c>
      <c r="H42" s="16">
        <v>2554.189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</row>
    <row r="43" spans="1:13" s="13" customFormat="1" ht="12.75">
      <c r="A43" s="12" t="s">
        <v>45</v>
      </c>
      <c r="C43" s="17">
        <f t="shared" si="0"/>
        <v>25373.882999999998</v>
      </c>
      <c r="D43" s="17">
        <f>+D42</f>
        <v>15643.178</v>
      </c>
      <c r="E43" s="17">
        <f aca="true" t="shared" si="14" ref="E43:M43">+E42</f>
        <v>6300.509</v>
      </c>
      <c r="F43" s="17">
        <f t="shared" si="14"/>
        <v>876.007</v>
      </c>
      <c r="G43" s="17">
        <f t="shared" si="14"/>
        <v>0</v>
      </c>
      <c r="H43" s="17">
        <f t="shared" si="14"/>
        <v>2554.189</v>
      </c>
      <c r="I43" s="17">
        <f t="shared" si="14"/>
        <v>0</v>
      </c>
      <c r="J43" s="17">
        <f t="shared" si="14"/>
        <v>0</v>
      </c>
      <c r="K43" s="17">
        <f t="shared" si="14"/>
        <v>0</v>
      </c>
      <c r="L43" s="17">
        <f t="shared" si="14"/>
        <v>0</v>
      </c>
      <c r="M43" s="17">
        <f t="shared" si="14"/>
        <v>0</v>
      </c>
    </row>
    <row r="44" spans="1:13" s="11" customFormat="1" ht="12.75">
      <c r="A44" s="11" t="s">
        <v>46</v>
      </c>
      <c r="B44" s="11" t="s">
        <v>17</v>
      </c>
      <c r="C44" s="16">
        <f t="shared" si="0"/>
        <v>229700.55200000003</v>
      </c>
      <c r="D44" s="16">
        <v>132065.689</v>
      </c>
      <c r="E44" s="16">
        <v>32343.247</v>
      </c>
      <c r="F44" s="16">
        <v>52255.44</v>
      </c>
      <c r="G44" s="16">
        <v>0</v>
      </c>
      <c r="H44" s="16">
        <v>13036.176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1:13" s="11" customFormat="1" ht="12.75">
      <c r="A45" s="11" t="s">
        <v>46</v>
      </c>
      <c r="B45" s="11" t="s">
        <v>20</v>
      </c>
      <c r="C45" s="16">
        <f t="shared" si="0"/>
        <v>20541.683999999997</v>
      </c>
      <c r="D45" s="16">
        <v>0</v>
      </c>
      <c r="E45" s="16">
        <v>1382.904</v>
      </c>
      <c r="F45" s="16">
        <v>19158.78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1:13" s="13" customFormat="1" ht="12.75">
      <c r="A46" s="12" t="s">
        <v>47</v>
      </c>
      <c r="C46" s="17">
        <f t="shared" si="0"/>
        <v>250242.23600000003</v>
      </c>
      <c r="D46" s="17">
        <f>+D44+D45</f>
        <v>132065.689</v>
      </c>
      <c r="E46" s="17">
        <f aca="true" t="shared" si="15" ref="E46:M46">+E44+E45</f>
        <v>33726.151</v>
      </c>
      <c r="F46" s="17">
        <f t="shared" si="15"/>
        <v>71414.22</v>
      </c>
      <c r="G46" s="17">
        <f t="shared" si="15"/>
        <v>0</v>
      </c>
      <c r="H46" s="17">
        <f t="shared" si="15"/>
        <v>13036.176</v>
      </c>
      <c r="I46" s="17">
        <f t="shared" si="15"/>
        <v>0</v>
      </c>
      <c r="J46" s="17">
        <f t="shared" si="15"/>
        <v>0</v>
      </c>
      <c r="K46" s="17">
        <f t="shared" si="15"/>
        <v>0</v>
      </c>
      <c r="L46" s="17">
        <f t="shared" si="15"/>
        <v>0</v>
      </c>
      <c r="M46" s="17">
        <f t="shared" si="15"/>
        <v>0</v>
      </c>
    </row>
    <row r="47" spans="1:13" s="11" customFormat="1" ht="12.75">
      <c r="A47" s="11" t="s">
        <v>48</v>
      </c>
      <c r="B47" s="11" t="s">
        <v>17</v>
      </c>
      <c r="C47" s="16">
        <f t="shared" si="0"/>
        <v>32604.229</v>
      </c>
      <c r="D47" s="16">
        <v>11757.498</v>
      </c>
      <c r="E47" s="16">
        <v>6540.554</v>
      </c>
      <c r="F47" s="16">
        <v>12575.157</v>
      </c>
      <c r="G47" s="16">
        <v>0</v>
      </c>
      <c r="H47" s="16">
        <v>1731.02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1:13" s="11" customFormat="1" ht="12.75">
      <c r="A48" s="11" t="s">
        <v>48</v>
      </c>
      <c r="B48" s="11" t="s">
        <v>20</v>
      </c>
      <c r="C48" s="16">
        <f t="shared" si="0"/>
        <v>946.896</v>
      </c>
      <c r="D48" s="16">
        <v>0</v>
      </c>
      <c r="E48" s="16">
        <v>0</v>
      </c>
      <c r="F48" s="16">
        <v>946.896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3" s="13" customFormat="1" ht="12.75">
      <c r="A49" s="12" t="s">
        <v>49</v>
      </c>
      <c r="C49" s="17">
        <f t="shared" si="0"/>
        <v>33551.125</v>
      </c>
      <c r="D49" s="17">
        <f>+D47+D48</f>
        <v>11757.498</v>
      </c>
      <c r="E49" s="17">
        <f aca="true" t="shared" si="16" ref="E49:M49">+E47+E48</f>
        <v>6540.554</v>
      </c>
      <c r="F49" s="17">
        <f t="shared" si="16"/>
        <v>13522.053</v>
      </c>
      <c r="G49" s="17">
        <f t="shared" si="16"/>
        <v>0</v>
      </c>
      <c r="H49" s="17">
        <f t="shared" si="16"/>
        <v>1731.02</v>
      </c>
      <c r="I49" s="17">
        <f t="shared" si="16"/>
        <v>0</v>
      </c>
      <c r="J49" s="17">
        <f t="shared" si="16"/>
        <v>0</v>
      </c>
      <c r="K49" s="17">
        <f t="shared" si="16"/>
        <v>0</v>
      </c>
      <c r="L49" s="17">
        <f t="shared" si="16"/>
        <v>0</v>
      </c>
      <c r="M49" s="17">
        <f t="shared" si="16"/>
        <v>0</v>
      </c>
    </row>
    <row r="50" spans="1:13" s="11" customFormat="1" ht="12.75">
      <c r="A50" s="11" t="s">
        <v>50</v>
      </c>
      <c r="B50" s="11" t="s">
        <v>17</v>
      </c>
      <c r="C50" s="16">
        <f t="shared" si="0"/>
        <v>122853.427</v>
      </c>
      <c r="D50" s="16">
        <v>69735.027</v>
      </c>
      <c r="E50" s="16">
        <v>27755.704</v>
      </c>
      <c r="F50" s="16">
        <v>19569.601</v>
      </c>
      <c r="G50" s="16">
        <v>0</v>
      </c>
      <c r="H50" s="16">
        <v>5793.095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s="11" customFormat="1" ht="12.75">
      <c r="A51" s="11" t="s">
        <v>50</v>
      </c>
      <c r="B51" s="11" t="s">
        <v>20</v>
      </c>
      <c r="C51" s="16">
        <f t="shared" si="0"/>
        <v>7561.26</v>
      </c>
      <c r="D51" s="16">
        <v>0</v>
      </c>
      <c r="E51" s="16">
        <v>7561.26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2.75">
      <c r="A52" s="12" t="s">
        <v>51</v>
      </c>
      <c r="C52" s="17">
        <f t="shared" si="0"/>
        <v>130414.687</v>
      </c>
      <c r="D52" s="17">
        <f>+D50+D51</f>
        <v>69735.027</v>
      </c>
      <c r="E52" s="17">
        <f aca="true" t="shared" si="17" ref="E52:M52">+E50+E51</f>
        <v>35316.964</v>
      </c>
      <c r="F52" s="17">
        <f t="shared" si="17"/>
        <v>19569.601</v>
      </c>
      <c r="G52" s="17">
        <f t="shared" si="17"/>
        <v>0</v>
      </c>
      <c r="H52" s="17">
        <f t="shared" si="17"/>
        <v>5793.095</v>
      </c>
      <c r="I52" s="17">
        <f t="shared" si="17"/>
        <v>0</v>
      </c>
      <c r="J52" s="17">
        <f t="shared" si="17"/>
        <v>0</v>
      </c>
      <c r="K52" s="17">
        <f t="shared" si="17"/>
        <v>0</v>
      </c>
      <c r="L52" s="17">
        <f t="shared" si="17"/>
        <v>0</v>
      </c>
      <c r="M52" s="17">
        <f t="shared" si="17"/>
        <v>0</v>
      </c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4" customFormat="1" ht="12.75">
      <c r="A54" s="4" t="s">
        <v>52</v>
      </c>
      <c r="C54" s="3">
        <f>+C7+C10+C13+C16+C19+C22+C24+C26+C28+C31+C34+C37+C40+C42+C44+C47+C50</f>
        <v>2352218.197</v>
      </c>
      <c r="D54" s="3">
        <f aca="true" t="shared" si="18" ref="D54:M54">+D7+D10+D13+D16+D19+D22+D24+D26+D28+D31+D34+D37+D40+D42+D44+D47+D50</f>
        <v>1345106.705</v>
      </c>
      <c r="E54" s="3">
        <f t="shared" si="18"/>
        <v>429198.7160000001</v>
      </c>
      <c r="F54" s="3">
        <f t="shared" si="18"/>
        <v>473333.62500000006</v>
      </c>
      <c r="G54" s="3">
        <f t="shared" si="18"/>
        <v>0</v>
      </c>
      <c r="H54" s="3">
        <f t="shared" si="18"/>
        <v>104579.151</v>
      </c>
      <c r="I54" s="3">
        <f t="shared" si="18"/>
        <v>0</v>
      </c>
      <c r="J54" s="3">
        <f t="shared" si="18"/>
        <v>0</v>
      </c>
      <c r="K54" s="3">
        <f t="shared" si="18"/>
        <v>0</v>
      </c>
      <c r="L54" s="3">
        <f t="shared" si="18"/>
        <v>0</v>
      </c>
      <c r="M54" s="3">
        <f t="shared" si="18"/>
        <v>0</v>
      </c>
    </row>
    <row r="55" spans="1:13" s="14" customFormat="1" ht="12.75">
      <c r="A55" s="4" t="s">
        <v>56</v>
      </c>
      <c r="C55" s="3">
        <f>SUM(D55:M55)</f>
        <v>389085.028</v>
      </c>
      <c r="D55" s="3">
        <f>+D8+D11+D14+D17+D20+D29+D32+D35+D38+D45+D48+D51</f>
        <v>0</v>
      </c>
      <c r="E55" s="3">
        <f aca="true" t="shared" si="19" ref="E55:M55">+E8+E11+E14+E17+E20+E29+E32+E35+E38+E45+E48+E51</f>
        <v>36500.333</v>
      </c>
      <c r="F55" s="3">
        <f t="shared" si="19"/>
        <v>352584.695</v>
      </c>
      <c r="G55" s="3">
        <f t="shared" si="19"/>
        <v>0</v>
      </c>
      <c r="H55" s="3">
        <f t="shared" si="19"/>
        <v>0</v>
      </c>
      <c r="I55" s="3">
        <f t="shared" si="19"/>
        <v>0</v>
      </c>
      <c r="J55" s="3">
        <f t="shared" si="19"/>
        <v>0</v>
      </c>
      <c r="K55" s="3">
        <f t="shared" si="19"/>
        <v>0</v>
      </c>
      <c r="L55" s="3">
        <f t="shared" si="19"/>
        <v>0</v>
      </c>
      <c r="M55" s="3">
        <f t="shared" si="19"/>
        <v>0</v>
      </c>
    </row>
    <row r="56" spans="1:13" s="14" customFormat="1" ht="12.75">
      <c r="A56" s="4" t="s">
        <v>53</v>
      </c>
      <c r="C56" s="3">
        <f>+C9+C12+C15+C18+C21+C23+C25+C27+C30+C33+C36+C39+C41+C43+C46+C49+C52</f>
        <v>2741303.2249999996</v>
      </c>
      <c r="D56" s="3">
        <f aca="true" t="shared" si="20" ref="D56:M56">+D9+D12+D15+D18+D21+D23+D25+D27+D30+D33+D36+D39+D41+D43+D46+D49+D52</f>
        <v>1345106.705</v>
      </c>
      <c r="E56" s="3">
        <f t="shared" si="20"/>
        <v>465699.0490000001</v>
      </c>
      <c r="F56" s="3">
        <f t="shared" si="20"/>
        <v>825918.3200000001</v>
      </c>
      <c r="G56" s="3">
        <f t="shared" si="20"/>
        <v>0</v>
      </c>
      <c r="H56" s="3">
        <f t="shared" si="20"/>
        <v>104579.151</v>
      </c>
      <c r="I56" s="3">
        <f t="shared" si="20"/>
        <v>0</v>
      </c>
      <c r="J56" s="3">
        <f t="shared" si="20"/>
        <v>0</v>
      </c>
      <c r="K56" s="3">
        <f t="shared" si="20"/>
        <v>0</v>
      </c>
      <c r="L56" s="3">
        <f t="shared" si="20"/>
        <v>0</v>
      </c>
      <c r="M56" s="3">
        <f t="shared" si="20"/>
        <v>0</v>
      </c>
    </row>
    <row r="57" spans="3:13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3:13" ht="12.75"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ht="12.75">
      <c r="C59" s="2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9">
      <selection activeCell="A56" sqref="A56"/>
    </sheetView>
  </sheetViews>
  <sheetFormatPr defaultColWidth="11.421875" defaultRowHeight="12.75"/>
  <cols>
    <col min="1" max="1" width="19.140625" style="0" customWidth="1"/>
    <col min="4" max="4" width="12.28125" style="0" bestFit="1" customWidth="1"/>
    <col min="9" max="9" width="9.421875" style="0" customWidth="1"/>
    <col min="10" max="10" width="9.00390625" style="0" customWidth="1"/>
    <col min="11" max="11" width="8.8515625" style="0" customWidth="1"/>
    <col min="12" max="12" width="9.421875" style="0" customWidth="1"/>
    <col min="13" max="13" width="8.421875" style="0" customWidth="1"/>
  </cols>
  <sheetData>
    <row r="1" spans="1:3" ht="12.75">
      <c r="A1" s="4" t="s">
        <v>55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4" ht="12.75">
      <c r="A4" s="4" t="s">
        <v>54</v>
      </c>
      <c r="C4" s="5"/>
      <c r="D4" s="9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11" customFormat="1" ht="12.75">
      <c r="A7" s="11" t="s">
        <v>16</v>
      </c>
      <c r="B7" s="11" t="s">
        <v>17</v>
      </c>
      <c r="C7" s="16">
        <f>SUM(D7:M7)</f>
        <v>10588</v>
      </c>
      <c r="D7" s="18">
        <v>9486</v>
      </c>
      <c r="E7" s="18">
        <v>1062</v>
      </c>
      <c r="F7" s="18">
        <v>35</v>
      </c>
      <c r="G7" s="18">
        <v>0</v>
      </c>
      <c r="H7" s="18">
        <v>5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</row>
    <row r="8" spans="1:13" s="11" customFormat="1" ht="12.75">
      <c r="A8" s="11" t="s">
        <v>16</v>
      </c>
      <c r="B8" s="11" t="s">
        <v>20</v>
      </c>
      <c r="C8" s="16">
        <f>SUM(D8:M8)</f>
        <v>1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</row>
    <row r="9" spans="1:13" s="13" customFormat="1" ht="12.75">
      <c r="A9" s="12" t="s">
        <v>18</v>
      </c>
      <c r="C9" s="17">
        <f aca="true" t="shared" si="0" ref="C9:C52">SUM(D9:M9)</f>
        <v>10589</v>
      </c>
      <c r="D9" s="17">
        <f>+D7+D8</f>
        <v>9486</v>
      </c>
      <c r="E9" s="17">
        <f aca="true" t="shared" si="1" ref="E9:M9">+E7+E8</f>
        <v>1062</v>
      </c>
      <c r="F9" s="17">
        <f t="shared" si="1"/>
        <v>36</v>
      </c>
      <c r="G9" s="17">
        <f t="shared" si="1"/>
        <v>0</v>
      </c>
      <c r="H9" s="17">
        <f t="shared" si="1"/>
        <v>5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</row>
    <row r="10" spans="1:13" s="11" customFormat="1" ht="12.75">
      <c r="A10" s="11" t="s">
        <v>19</v>
      </c>
      <c r="B10" s="11" t="s">
        <v>17</v>
      </c>
      <c r="C10" s="16">
        <f t="shared" si="0"/>
        <v>196260</v>
      </c>
      <c r="D10" s="18">
        <v>173170</v>
      </c>
      <c r="E10" s="18">
        <v>21134</v>
      </c>
      <c r="F10" s="18">
        <v>458</v>
      </c>
      <c r="G10" s="18">
        <v>0</v>
      </c>
      <c r="H10" s="18">
        <v>1498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s="11" customFormat="1" ht="12.75">
      <c r="A11" s="11" t="s">
        <v>19</v>
      </c>
      <c r="B11" s="11" t="s">
        <v>20</v>
      </c>
      <c r="C11" s="16">
        <f t="shared" si="0"/>
        <v>22</v>
      </c>
      <c r="D11" s="16">
        <v>0</v>
      </c>
      <c r="E11" s="16">
        <v>14</v>
      </c>
      <c r="F11" s="16">
        <v>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13" customFormat="1" ht="12.75">
      <c r="A12" s="12" t="s">
        <v>21</v>
      </c>
      <c r="C12" s="17">
        <f t="shared" si="0"/>
        <v>196282</v>
      </c>
      <c r="D12" s="17">
        <f>+D10+D11</f>
        <v>173170</v>
      </c>
      <c r="E12" s="17">
        <f aca="true" t="shared" si="2" ref="E12:M12">+E10+E11</f>
        <v>21148</v>
      </c>
      <c r="F12" s="17">
        <f t="shared" si="2"/>
        <v>466</v>
      </c>
      <c r="G12" s="17">
        <f t="shared" si="2"/>
        <v>0</v>
      </c>
      <c r="H12" s="17">
        <f t="shared" si="2"/>
        <v>1498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</row>
    <row r="13" spans="1:13" s="11" customFormat="1" ht="12.75">
      <c r="A13" s="11" t="s">
        <v>22</v>
      </c>
      <c r="B13" s="11" t="s">
        <v>17</v>
      </c>
      <c r="C13" s="16">
        <f t="shared" si="0"/>
        <v>23571</v>
      </c>
      <c r="D13" s="18">
        <v>20639</v>
      </c>
      <c r="E13" s="18">
        <v>2881</v>
      </c>
      <c r="F13" s="18">
        <v>48</v>
      </c>
      <c r="G13" s="18">
        <v>0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s="11" customFormat="1" ht="12.75">
      <c r="A14" s="11" t="s">
        <v>22</v>
      </c>
      <c r="B14" s="11" t="s">
        <v>20</v>
      </c>
      <c r="C14" s="16">
        <f t="shared" si="0"/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s="14" customFormat="1" ht="12.75">
      <c r="A15" s="4" t="s">
        <v>23</v>
      </c>
      <c r="C15" s="3">
        <f t="shared" si="0"/>
        <v>23572</v>
      </c>
      <c r="D15" s="3">
        <f>+D13+D14</f>
        <v>20639</v>
      </c>
      <c r="E15" s="3">
        <f aca="true" t="shared" si="3" ref="E15:M15">+E13+E14</f>
        <v>2882</v>
      </c>
      <c r="F15" s="3">
        <f t="shared" si="3"/>
        <v>48</v>
      </c>
      <c r="G15" s="3">
        <f t="shared" si="3"/>
        <v>0</v>
      </c>
      <c r="H15" s="3">
        <f t="shared" si="3"/>
        <v>3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</row>
    <row r="16" spans="1:13" s="11" customFormat="1" ht="12.75">
      <c r="A16" s="11" t="s">
        <v>24</v>
      </c>
      <c r="B16" s="11" t="s">
        <v>17</v>
      </c>
      <c r="C16" s="16">
        <f t="shared" si="0"/>
        <v>49230</v>
      </c>
      <c r="D16" s="18">
        <v>44599</v>
      </c>
      <c r="E16" s="18">
        <v>4543</v>
      </c>
      <c r="F16" s="18">
        <v>84</v>
      </c>
      <c r="G16" s="18">
        <v>0</v>
      </c>
      <c r="H16" s="18">
        <v>4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s="11" customFormat="1" ht="12.75">
      <c r="A17" s="11" t="s">
        <v>24</v>
      </c>
      <c r="B17" s="11" t="s">
        <v>20</v>
      </c>
      <c r="C17" s="16">
        <f t="shared" si="0"/>
        <v>5</v>
      </c>
      <c r="D17" s="16">
        <v>0</v>
      </c>
      <c r="E17" s="16">
        <v>1</v>
      </c>
      <c r="F17" s="16">
        <v>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s="13" customFormat="1" ht="12.75">
      <c r="A18" s="12" t="s">
        <v>25</v>
      </c>
      <c r="C18" s="17">
        <f t="shared" si="0"/>
        <v>49235</v>
      </c>
      <c r="D18" s="17">
        <f>+D16+D17</f>
        <v>44599</v>
      </c>
      <c r="E18" s="17">
        <f aca="true" t="shared" si="4" ref="E18:M18">+E16+E17</f>
        <v>4544</v>
      </c>
      <c r="F18" s="17">
        <f t="shared" si="4"/>
        <v>88</v>
      </c>
      <c r="G18" s="17">
        <f t="shared" si="4"/>
        <v>0</v>
      </c>
      <c r="H18" s="17">
        <f t="shared" si="4"/>
        <v>4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</row>
    <row r="19" spans="1:13" s="11" customFormat="1" ht="12.75">
      <c r="A19" s="11" t="s">
        <v>26</v>
      </c>
      <c r="B19" s="11" t="s">
        <v>17</v>
      </c>
      <c r="C19" s="16">
        <f t="shared" si="0"/>
        <v>8842</v>
      </c>
      <c r="D19" s="18">
        <v>7827</v>
      </c>
      <c r="E19" s="18">
        <v>995</v>
      </c>
      <c r="F19" s="18">
        <v>18</v>
      </c>
      <c r="G19" s="18">
        <v>0</v>
      </c>
      <c r="H19" s="18">
        <v>2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s="11" customFormat="1" ht="12.75">
      <c r="A20" s="11" t="s">
        <v>26</v>
      </c>
      <c r="B20" s="11" t="s">
        <v>20</v>
      </c>
      <c r="C20" s="16">
        <f t="shared" si="0"/>
        <v>2</v>
      </c>
      <c r="D20" s="16">
        <v>0</v>
      </c>
      <c r="E20" s="16">
        <v>0</v>
      </c>
      <c r="F20" s="16">
        <v>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s="13" customFormat="1" ht="12.75">
      <c r="A21" s="12" t="s">
        <v>27</v>
      </c>
      <c r="C21" s="17">
        <f t="shared" si="0"/>
        <v>8844</v>
      </c>
      <c r="D21" s="17">
        <f>+D19+D20</f>
        <v>7827</v>
      </c>
      <c r="E21" s="17">
        <f aca="true" t="shared" si="5" ref="E21:M21">+E19+E20</f>
        <v>995</v>
      </c>
      <c r="F21" s="17">
        <f t="shared" si="5"/>
        <v>20</v>
      </c>
      <c r="G21" s="17">
        <f t="shared" si="5"/>
        <v>0</v>
      </c>
      <c r="H21" s="17">
        <f t="shared" si="5"/>
        <v>2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</row>
    <row r="22" spans="1:13" s="11" customFormat="1" ht="12.75">
      <c r="A22" s="11" t="s">
        <v>28</v>
      </c>
      <c r="B22" s="11" t="s">
        <v>17</v>
      </c>
      <c r="C22" s="16">
        <f t="shared" si="0"/>
        <v>3920</v>
      </c>
      <c r="D22" s="18">
        <v>3534</v>
      </c>
      <c r="E22" s="18">
        <v>372</v>
      </c>
      <c r="F22" s="18">
        <v>11</v>
      </c>
      <c r="G22" s="18">
        <v>0</v>
      </c>
      <c r="H22" s="18">
        <v>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</row>
    <row r="23" spans="1:13" s="13" customFormat="1" ht="12.75">
      <c r="A23" s="12" t="s">
        <v>29</v>
      </c>
      <c r="C23" s="17">
        <f t="shared" si="0"/>
        <v>3920</v>
      </c>
      <c r="D23" s="17">
        <f>+D22</f>
        <v>3534</v>
      </c>
      <c r="E23" s="17">
        <f aca="true" t="shared" si="6" ref="E23:M23">+E22</f>
        <v>372</v>
      </c>
      <c r="F23" s="17">
        <f t="shared" si="6"/>
        <v>11</v>
      </c>
      <c r="G23" s="17">
        <f t="shared" si="6"/>
        <v>0</v>
      </c>
      <c r="H23" s="17">
        <f t="shared" si="6"/>
        <v>3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</row>
    <row r="24" spans="1:13" s="11" customFormat="1" ht="12.75">
      <c r="A24" s="11" t="s">
        <v>30</v>
      </c>
      <c r="B24" s="11" t="s">
        <v>17</v>
      </c>
      <c r="C24" s="16">
        <f t="shared" si="0"/>
        <v>8926</v>
      </c>
      <c r="D24" s="18">
        <v>7819</v>
      </c>
      <c r="E24" s="18">
        <v>1093</v>
      </c>
      <c r="F24" s="18">
        <v>12</v>
      </c>
      <c r="G24" s="18">
        <v>0</v>
      </c>
      <c r="H24" s="18">
        <v>2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</row>
    <row r="25" spans="1:13" s="13" customFormat="1" ht="12.75">
      <c r="A25" s="12" t="s">
        <v>31</v>
      </c>
      <c r="C25" s="17">
        <f t="shared" si="0"/>
        <v>8926</v>
      </c>
      <c r="D25" s="17">
        <f>+D24</f>
        <v>7819</v>
      </c>
      <c r="E25" s="17">
        <f aca="true" t="shared" si="7" ref="E25:M25">+E24</f>
        <v>1093</v>
      </c>
      <c r="F25" s="17">
        <f t="shared" si="7"/>
        <v>12</v>
      </c>
      <c r="G25" s="17">
        <f t="shared" si="7"/>
        <v>0</v>
      </c>
      <c r="H25" s="17">
        <f t="shared" si="7"/>
        <v>2</v>
      </c>
      <c r="I25" s="17">
        <f t="shared" si="7"/>
        <v>0</v>
      </c>
      <c r="J25" s="17">
        <f t="shared" si="7"/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</row>
    <row r="26" spans="1:13" s="11" customFormat="1" ht="12.75">
      <c r="A26" s="11" t="s">
        <v>32</v>
      </c>
      <c r="B26" s="11" t="s">
        <v>17</v>
      </c>
      <c r="C26" s="16">
        <f t="shared" si="0"/>
        <v>5837</v>
      </c>
      <c r="D26" s="18">
        <v>5153</v>
      </c>
      <c r="E26" s="18">
        <v>671</v>
      </c>
      <c r="F26" s="18">
        <v>12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1:13" s="13" customFormat="1" ht="12.75">
      <c r="A27" s="12" t="s">
        <v>33</v>
      </c>
      <c r="C27" s="17">
        <f t="shared" si="0"/>
        <v>5837</v>
      </c>
      <c r="D27" s="17">
        <f>+D26</f>
        <v>5153</v>
      </c>
      <c r="E27" s="17">
        <f aca="true" t="shared" si="8" ref="E27:M27">+E26</f>
        <v>671</v>
      </c>
      <c r="F27" s="17">
        <f t="shared" si="8"/>
        <v>12</v>
      </c>
      <c r="G27" s="17">
        <f t="shared" si="8"/>
        <v>0</v>
      </c>
      <c r="H27" s="17">
        <f t="shared" si="8"/>
        <v>1</v>
      </c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17">
        <f t="shared" si="8"/>
        <v>0</v>
      </c>
    </row>
    <row r="28" spans="1:13" s="11" customFormat="1" ht="12.75">
      <c r="A28" s="11" t="s">
        <v>34</v>
      </c>
      <c r="B28" s="11" t="s">
        <v>17</v>
      </c>
      <c r="C28" s="16">
        <f t="shared" si="0"/>
        <v>14688</v>
      </c>
      <c r="D28" s="18">
        <v>13394</v>
      </c>
      <c r="E28" s="18">
        <v>1273</v>
      </c>
      <c r="F28" s="18">
        <v>14</v>
      </c>
      <c r="G28" s="18">
        <v>0</v>
      </c>
      <c r="H28" s="18">
        <v>7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</row>
    <row r="29" spans="1:13" s="11" customFormat="1" ht="12.75">
      <c r="A29" s="11" t="s">
        <v>34</v>
      </c>
      <c r="B29" s="11" t="s">
        <v>20</v>
      </c>
      <c r="C29" s="16">
        <f t="shared" si="0"/>
        <v>1</v>
      </c>
      <c r="D29" s="16">
        <v>0</v>
      </c>
      <c r="E29" s="16">
        <v>0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s="13" customFormat="1" ht="12.75">
      <c r="A30" s="12" t="s">
        <v>35</v>
      </c>
      <c r="C30" s="17">
        <f t="shared" si="0"/>
        <v>14689</v>
      </c>
      <c r="D30" s="17">
        <f>+D28+D29</f>
        <v>13394</v>
      </c>
      <c r="E30" s="17">
        <f aca="true" t="shared" si="9" ref="E30:M30">+E28+E29</f>
        <v>1273</v>
      </c>
      <c r="F30" s="17">
        <f t="shared" si="9"/>
        <v>15</v>
      </c>
      <c r="G30" s="17">
        <f t="shared" si="9"/>
        <v>0</v>
      </c>
      <c r="H30" s="17">
        <f t="shared" si="9"/>
        <v>7</v>
      </c>
      <c r="I30" s="17">
        <f t="shared" si="9"/>
        <v>0</v>
      </c>
      <c r="J30" s="17">
        <f t="shared" si="9"/>
        <v>0</v>
      </c>
      <c r="K30" s="17">
        <f t="shared" si="9"/>
        <v>0</v>
      </c>
      <c r="L30" s="17">
        <f t="shared" si="9"/>
        <v>0</v>
      </c>
      <c r="M30" s="17">
        <f t="shared" si="9"/>
        <v>0</v>
      </c>
    </row>
    <row r="31" spans="1:13" s="11" customFormat="1" ht="12.75">
      <c r="A31" s="11" t="s">
        <v>36</v>
      </c>
      <c r="B31" s="11" t="s">
        <v>17</v>
      </c>
      <c r="C31" s="16">
        <f t="shared" si="0"/>
        <v>21034</v>
      </c>
      <c r="D31" s="18">
        <v>18745</v>
      </c>
      <c r="E31" s="18">
        <v>2236</v>
      </c>
      <c r="F31" s="18">
        <v>49</v>
      </c>
      <c r="G31" s="18">
        <v>0</v>
      </c>
      <c r="H31" s="18">
        <v>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</row>
    <row r="32" spans="1:13" s="11" customFormat="1" ht="12.75">
      <c r="A32" s="11" t="s">
        <v>36</v>
      </c>
      <c r="B32" s="11" t="s">
        <v>20</v>
      </c>
      <c r="C32" s="16">
        <f t="shared" si="0"/>
        <v>4</v>
      </c>
      <c r="D32" s="16">
        <v>0</v>
      </c>
      <c r="E32" s="16">
        <v>0</v>
      </c>
      <c r="F32" s="16">
        <v>4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s="13" customFormat="1" ht="12.75">
      <c r="A33" s="12" t="s">
        <v>37</v>
      </c>
      <c r="C33" s="17">
        <f t="shared" si="0"/>
        <v>21038</v>
      </c>
      <c r="D33" s="17">
        <f>+D31+D32</f>
        <v>18745</v>
      </c>
      <c r="E33" s="17">
        <f aca="true" t="shared" si="10" ref="E33:M33">+E31+E32</f>
        <v>2236</v>
      </c>
      <c r="F33" s="17">
        <f t="shared" si="10"/>
        <v>53</v>
      </c>
      <c r="G33" s="17">
        <f t="shared" si="10"/>
        <v>0</v>
      </c>
      <c r="H33" s="17">
        <f t="shared" si="10"/>
        <v>4</v>
      </c>
      <c r="I33" s="17">
        <f t="shared" si="10"/>
        <v>0</v>
      </c>
      <c r="J33" s="17">
        <f t="shared" si="10"/>
        <v>0</v>
      </c>
      <c r="K33" s="17">
        <f t="shared" si="10"/>
        <v>0</v>
      </c>
      <c r="L33" s="17">
        <f t="shared" si="10"/>
        <v>0</v>
      </c>
      <c r="M33" s="17">
        <f t="shared" si="10"/>
        <v>0</v>
      </c>
    </row>
    <row r="34" spans="1:13" s="11" customFormat="1" ht="12.75">
      <c r="A34" s="11" t="s">
        <v>38</v>
      </c>
      <c r="B34" s="11" t="s">
        <v>17</v>
      </c>
      <c r="C34" s="16">
        <f t="shared" si="0"/>
        <v>19754</v>
      </c>
      <c r="D34" s="18">
        <v>17612</v>
      </c>
      <c r="E34" s="18">
        <v>2111</v>
      </c>
      <c r="F34" s="18">
        <v>26</v>
      </c>
      <c r="G34" s="18">
        <v>0</v>
      </c>
      <c r="H34" s="18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1:13" s="11" customFormat="1" ht="12.75">
      <c r="A35" s="11" t="s">
        <v>38</v>
      </c>
      <c r="B35" s="11" t="s">
        <v>20</v>
      </c>
      <c r="C35" s="16">
        <f t="shared" si="0"/>
        <v>1</v>
      </c>
      <c r="D35" s="16">
        <v>0</v>
      </c>
      <c r="E35" s="16">
        <v>0</v>
      </c>
      <c r="F35" s="16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3" customFormat="1" ht="12.75">
      <c r="A36" s="12" t="s">
        <v>39</v>
      </c>
      <c r="C36" s="17">
        <f t="shared" si="0"/>
        <v>19755</v>
      </c>
      <c r="D36" s="17">
        <f>+D34+D35</f>
        <v>17612</v>
      </c>
      <c r="E36" s="17">
        <f aca="true" t="shared" si="11" ref="E36:M36">+E34+E35</f>
        <v>2111</v>
      </c>
      <c r="F36" s="17">
        <f t="shared" si="11"/>
        <v>27</v>
      </c>
      <c r="G36" s="17">
        <f t="shared" si="11"/>
        <v>0</v>
      </c>
      <c r="H36" s="17">
        <f t="shared" si="11"/>
        <v>5</v>
      </c>
      <c r="I36" s="17">
        <f t="shared" si="11"/>
        <v>0</v>
      </c>
      <c r="J36" s="17">
        <f t="shared" si="11"/>
        <v>0</v>
      </c>
      <c r="K36" s="17">
        <f t="shared" si="11"/>
        <v>0</v>
      </c>
      <c r="L36" s="17">
        <f t="shared" si="11"/>
        <v>0</v>
      </c>
      <c r="M36" s="17">
        <f t="shared" si="11"/>
        <v>0</v>
      </c>
    </row>
    <row r="37" spans="1:13" s="11" customFormat="1" ht="12.75">
      <c r="A37" s="11" t="s">
        <v>40</v>
      </c>
      <c r="B37" s="11" t="s">
        <v>17</v>
      </c>
      <c r="C37" s="16">
        <f t="shared" si="0"/>
        <v>17579</v>
      </c>
      <c r="D37" s="18">
        <v>15822</v>
      </c>
      <c r="E37" s="18">
        <v>1738</v>
      </c>
      <c r="F37" s="18">
        <v>15</v>
      </c>
      <c r="G37" s="18">
        <v>0</v>
      </c>
      <c r="H37" s="18">
        <v>4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3" s="11" customFormat="1" ht="12.75">
      <c r="A38" s="11" t="s">
        <v>40</v>
      </c>
      <c r="B38" s="11" t="s">
        <v>20</v>
      </c>
      <c r="C38" s="16">
        <f t="shared" si="0"/>
        <v>1</v>
      </c>
      <c r="D38" s="16">
        <v>0</v>
      </c>
      <c r="E38" s="16">
        <v>0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1:13" s="13" customFormat="1" ht="12.75">
      <c r="A39" s="12" t="s">
        <v>41</v>
      </c>
      <c r="C39" s="17">
        <f t="shared" si="0"/>
        <v>17580</v>
      </c>
      <c r="D39" s="17">
        <f>+D37+D38</f>
        <v>15822</v>
      </c>
      <c r="E39" s="17">
        <f aca="true" t="shared" si="12" ref="E39:M39">+E37+E38</f>
        <v>1738</v>
      </c>
      <c r="F39" s="17">
        <f t="shared" si="12"/>
        <v>16</v>
      </c>
      <c r="G39" s="17">
        <f t="shared" si="12"/>
        <v>0</v>
      </c>
      <c r="H39" s="17">
        <f t="shared" si="12"/>
        <v>4</v>
      </c>
      <c r="I39" s="17">
        <f t="shared" si="12"/>
        <v>0</v>
      </c>
      <c r="J39" s="17">
        <f t="shared" si="12"/>
        <v>0</v>
      </c>
      <c r="K39" s="17">
        <f t="shared" si="12"/>
        <v>0</v>
      </c>
      <c r="L39" s="17">
        <f t="shared" si="12"/>
        <v>0</v>
      </c>
      <c r="M39" s="17">
        <f t="shared" si="12"/>
        <v>0</v>
      </c>
    </row>
    <row r="40" spans="1:13" s="11" customFormat="1" ht="12.75">
      <c r="A40" s="11" t="s">
        <v>42</v>
      </c>
      <c r="B40" s="11" t="s">
        <v>17</v>
      </c>
      <c r="C40" s="16">
        <f t="shared" si="0"/>
        <v>8603</v>
      </c>
      <c r="D40" s="18">
        <v>7795</v>
      </c>
      <c r="E40" s="18">
        <v>805</v>
      </c>
      <c r="F40" s="18">
        <v>1</v>
      </c>
      <c r="G40" s="18">
        <v>0</v>
      </c>
      <c r="H40" s="18">
        <v>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</row>
    <row r="41" spans="1:13" s="13" customFormat="1" ht="12.75">
      <c r="A41" s="12" t="s">
        <v>43</v>
      </c>
      <c r="C41" s="17">
        <f t="shared" si="0"/>
        <v>8603</v>
      </c>
      <c r="D41" s="17">
        <f>+D40</f>
        <v>7795</v>
      </c>
      <c r="E41" s="17">
        <f aca="true" t="shared" si="13" ref="E41:M41">+E40</f>
        <v>805</v>
      </c>
      <c r="F41" s="17">
        <f t="shared" si="13"/>
        <v>1</v>
      </c>
      <c r="G41" s="17">
        <f t="shared" si="13"/>
        <v>0</v>
      </c>
      <c r="H41" s="17">
        <f t="shared" si="13"/>
        <v>2</v>
      </c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17">
        <f t="shared" si="13"/>
        <v>0</v>
      </c>
    </row>
    <row r="42" spans="1:13" s="11" customFormat="1" ht="12.75">
      <c r="A42" s="11" t="s">
        <v>44</v>
      </c>
      <c r="B42" s="11" t="s">
        <v>17</v>
      </c>
      <c r="C42" s="16">
        <f t="shared" si="0"/>
        <v>10308</v>
      </c>
      <c r="D42" s="18">
        <v>9457</v>
      </c>
      <c r="E42" s="18">
        <v>844</v>
      </c>
      <c r="F42" s="18">
        <v>3</v>
      </c>
      <c r="G42" s="18">
        <v>0</v>
      </c>
      <c r="H42" s="18">
        <v>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</row>
    <row r="43" spans="1:13" s="13" customFormat="1" ht="12.75">
      <c r="A43" s="12" t="s">
        <v>45</v>
      </c>
      <c r="C43" s="17">
        <f t="shared" si="0"/>
        <v>10308</v>
      </c>
      <c r="D43" s="17">
        <f>+D42</f>
        <v>9457</v>
      </c>
      <c r="E43" s="17">
        <f aca="true" t="shared" si="14" ref="E43:M43">+E42</f>
        <v>844</v>
      </c>
      <c r="F43" s="17">
        <f t="shared" si="14"/>
        <v>3</v>
      </c>
      <c r="G43" s="17">
        <f t="shared" si="14"/>
        <v>0</v>
      </c>
      <c r="H43" s="17">
        <f t="shared" si="14"/>
        <v>4</v>
      </c>
      <c r="I43" s="17">
        <f t="shared" si="14"/>
        <v>0</v>
      </c>
      <c r="J43" s="17">
        <f t="shared" si="14"/>
        <v>0</v>
      </c>
      <c r="K43" s="17">
        <f t="shared" si="14"/>
        <v>0</v>
      </c>
      <c r="L43" s="17">
        <f t="shared" si="14"/>
        <v>0</v>
      </c>
      <c r="M43" s="17">
        <f t="shared" si="14"/>
        <v>0</v>
      </c>
    </row>
    <row r="44" spans="1:13" s="11" customFormat="1" ht="12.75">
      <c r="A44" s="11" t="s">
        <v>46</v>
      </c>
      <c r="B44" s="11" t="s">
        <v>17</v>
      </c>
      <c r="C44" s="16">
        <f t="shared" si="0"/>
        <v>46927</v>
      </c>
      <c r="D44" s="18">
        <v>43682</v>
      </c>
      <c r="E44" s="18">
        <v>3146</v>
      </c>
      <c r="F44" s="18">
        <v>96</v>
      </c>
      <c r="G44" s="18">
        <v>0</v>
      </c>
      <c r="H44" s="18">
        <v>3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 s="11" customFormat="1" ht="12.75">
      <c r="A45" s="11" t="s">
        <v>46</v>
      </c>
      <c r="B45" s="11" t="s">
        <v>20</v>
      </c>
      <c r="C45" s="16">
        <f t="shared" si="0"/>
        <v>5</v>
      </c>
      <c r="D45" s="16">
        <v>0</v>
      </c>
      <c r="E45" s="16">
        <v>2</v>
      </c>
      <c r="F45" s="16">
        <v>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1:13" s="13" customFormat="1" ht="12.75">
      <c r="A46" s="12" t="s">
        <v>47</v>
      </c>
      <c r="C46" s="17">
        <f t="shared" si="0"/>
        <v>46932</v>
      </c>
      <c r="D46" s="17">
        <f>+D44+D45</f>
        <v>43682</v>
      </c>
      <c r="E46" s="17">
        <f aca="true" t="shared" si="15" ref="E46:M46">+E44+E45</f>
        <v>3148</v>
      </c>
      <c r="F46" s="17">
        <f t="shared" si="15"/>
        <v>99</v>
      </c>
      <c r="G46" s="17">
        <f t="shared" si="15"/>
        <v>0</v>
      </c>
      <c r="H46" s="17">
        <f t="shared" si="15"/>
        <v>3</v>
      </c>
      <c r="I46" s="17">
        <f t="shared" si="15"/>
        <v>0</v>
      </c>
      <c r="J46" s="17">
        <f t="shared" si="15"/>
        <v>0</v>
      </c>
      <c r="K46" s="17">
        <f t="shared" si="15"/>
        <v>0</v>
      </c>
      <c r="L46" s="17">
        <f t="shared" si="15"/>
        <v>0</v>
      </c>
      <c r="M46" s="17">
        <f t="shared" si="15"/>
        <v>0</v>
      </c>
    </row>
    <row r="47" spans="1:13" s="11" customFormat="1" ht="12.75">
      <c r="A47" s="11" t="s">
        <v>48</v>
      </c>
      <c r="B47" s="11" t="s">
        <v>17</v>
      </c>
      <c r="C47" s="16">
        <f t="shared" si="0"/>
        <v>6927</v>
      </c>
      <c r="D47" s="18">
        <v>6174</v>
      </c>
      <c r="E47" s="18">
        <v>740</v>
      </c>
      <c r="F47" s="18">
        <v>10</v>
      </c>
      <c r="G47" s="18">
        <v>0</v>
      </c>
      <c r="H47" s="18">
        <v>3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</row>
    <row r="48" spans="1:13" s="11" customFormat="1" ht="12.75">
      <c r="A48" s="11" t="s">
        <v>48</v>
      </c>
      <c r="B48" s="11" t="s">
        <v>20</v>
      </c>
      <c r="C48" s="16">
        <f t="shared" si="0"/>
        <v>1</v>
      </c>
      <c r="D48" s="16">
        <v>0</v>
      </c>
      <c r="E48" s="16">
        <v>0</v>
      </c>
      <c r="F48" s="16">
        <v>1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3" s="13" customFormat="1" ht="12.75">
      <c r="A49" s="12" t="s">
        <v>49</v>
      </c>
      <c r="C49" s="17">
        <f t="shared" si="0"/>
        <v>6928</v>
      </c>
      <c r="D49" s="17">
        <f>+D47+D48</f>
        <v>6174</v>
      </c>
      <c r="E49" s="17">
        <f aca="true" t="shared" si="16" ref="E49:M49">+E47+E48</f>
        <v>740</v>
      </c>
      <c r="F49" s="17">
        <f t="shared" si="16"/>
        <v>11</v>
      </c>
      <c r="G49" s="17">
        <f t="shared" si="16"/>
        <v>0</v>
      </c>
      <c r="H49" s="17">
        <f t="shared" si="16"/>
        <v>3</v>
      </c>
      <c r="I49" s="17">
        <f t="shared" si="16"/>
        <v>0</v>
      </c>
      <c r="J49" s="17">
        <f t="shared" si="16"/>
        <v>0</v>
      </c>
      <c r="K49" s="17">
        <f t="shared" si="16"/>
        <v>0</v>
      </c>
      <c r="L49" s="17">
        <f t="shared" si="16"/>
        <v>0</v>
      </c>
      <c r="M49" s="17">
        <f t="shared" si="16"/>
        <v>0</v>
      </c>
    </row>
    <row r="50" spans="1:13" s="11" customFormat="1" ht="12.75">
      <c r="A50" s="11" t="s">
        <v>50</v>
      </c>
      <c r="B50" s="11" t="s">
        <v>17</v>
      </c>
      <c r="C50" s="16">
        <f t="shared" si="0"/>
        <v>19831</v>
      </c>
      <c r="D50" s="18">
        <v>17597</v>
      </c>
      <c r="E50" s="18">
        <v>2176</v>
      </c>
      <c r="F50" s="18">
        <v>56</v>
      </c>
      <c r="G50" s="18">
        <v>0</v>
      </c>
      <c r="H50" s="18">
        <v>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</row>
    <row r="51" spans="1:13" s="11" customFormat="1" ht="12.75">
      <c r="A51" s="11" t="s">
        <v>50</v>
      </c>
      <c r="B51" s="11" t="s">
        <v>20</v>
      </c>
      <c r="C51" s="16">
        <f t="shared" si="0"/>
        <v>3</v>
      </c>
      <c r="D51" s="16">
        <v>0</v>
      </c>
      <c r="E51" s="16">
        <v>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1:13" s="13" customFormat="1" ht="12.75">
      <c r="A52" s="12" t="s">
        <v>51</v>
      </c>
      <c r="C52" s="17">
        <f t="shared" si="0"/>
        <v>19834</v>
      </c>
      <c r="D52" s="17">
        <f>+D50+D51</f>
        <v>17597</v>
      </c>
      <c r="E52" s="17">
        <f aca="true" t="shared" si="17" ref="E52:M52">+E50+E51</f>
        <v>2179</v>
      </c>
      <c r="F52" s="17">
        <f t="shared" si="17"/>
        <v>56</v>
      </c>
      <c r="G52" s="17">
        <f t="shared" si="17"/>
        <v>0</v>
      </c>
      <c r="H52" s="17">
        <f t="shared" si="17"/>
        <v>2</v>
      </c>
      <c r="I52" s="17">
        <f t="shared" si="17"/>
        <v>0</v>
      </c>
      <c r="J52" s="17">
        <f t="shared" si="17"/>
        <v>0</v>
      </c>
      <c r="K52" s="17">
        <f t="shared" si="17"/>
        <v>0</v>
      </c>
      <c r="L52" s="17">
        <f t="shared" si="17"/>
        <v>0</v>
      </c>
      <c r="M52" s="17">
        <f t="shared" si="17"/>
        <v>0</v>
      </c>
    </row>
    <row r="53" spans="3:13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14" customFormat="1" ht="12.75">
      <c r="A54" s="4" t="s">
        <v>52</v>
      </c>
      <c r="C54" s="3">
        <f>+C7+C10+C13+C16+C19+C22+C24+C26+C28+C31+C34+C37+C40+C42+C44+C47+C50</f>
        <v>472825</v>
      </c>
      <c r="D54" s="3">
        <f aca="true" t="shared" si="18" ref="D54:M54">+D7+D10+D13+D16+D19+D22+D24+D26+D28+D31+D34+D37+D40+D42+D44+D47+D50</f>
        <v>422505</v>
      </c>
      <c r="E54" s="3">
        <f t="shared" si="18"/>
        <v>47820</v>
      </c>
      <c r="F54" s="3">
        <f t="shared" si="18"/>
        <v>948</v>
      </c>
      <c r="G54" s="3">
        <f t="shared" si="18"/>
        <v>0</v>
      </c>
      <c r="H54" s="3">
        <f t="shared" si="18"/>
        <v>1552</v>
      </c>
      <c r="I54" s="3">
        <f t="shared" si="18"/>
        <v>0</v>
      </c>
      <c r="J54" s="3">
        <f t="shared" si="18"/>
        <v>0</v>
      </c>
      <c r="K54" s="3">
        <f t="shared" si="18"/>
        <v>0</v>
      </c>
      <c r="L54" s="3">
        <f t="shared" si="18"/>
        <v>0</v>
      </c>
      <c r="M54" s="3">
        <f t="shared" si="18"/>
        <v>0</v>
      </c>
    </row>
    <row r="55" spans="1:13" s="14" customFormat="1" ht="12.75">
      <c r="A55" s="4" t="s">
        <v>56</v>
      </c>
      <c r="C55" s="3">
        <f>SUM(D55:M55)</f>
        <v>47</v>
      </c>
      <c r="D55" s="3">
        <f>+D8+D11+D14+D17+D20+D29+D32+D35+D38+D45+D48+D51</f>
        <v>0</v>
      </c>
      <c r="E55" s="3">
        <f aca="true" t="shared" si="19" ref="E55:M55">+E8+E11+E14+E17+E20+E29+E32+E35+E38+E45+E48+E51</f>
        <v>21</v>
      </c>
      <c r="F55" s="3">
        <f t="shared" si="19"/>
        <v>26</v>
      </c>
      <c r="G55" s="3">
        <f t="shared" si="19"/>
        <v>0</v>
      </c>
      <c r="H55" s="3">
        <f t="shared" si="19"/>
        <v>0</v>
      </c>
      <c r="I55" s="3">
        <f t="shared" si="19"/>
        <v>0</v>
      </c>
      <c r="J55" s="3">
        <f t="shared" si="19"/>
        <v>0</v>
      </c>
      <c r="K55" s="3">
        <f t="shared" si="19"/>
        <v>0</v>
      </c>
      <c r="L55" s="3">
        <f t="shared" si="19"/>
        <v>0</v>
      </c>
      <c r="M55" s="3">
        <f t="shared" si="19"/>
        <v>0</v>
      </c>
    </row>
    <row r="56" spans="1:13" s="14" customFormat="1" ht="12.75">
      <c r="A56" s="4" t="s">
        <v>53</v>
      </c>
      <c r="C56" s="3">
        <f>+C9+C12+C15+C18+C21+C23+C25+C27+C30+C33+C36+C39+C41+C43+C46+C49+C52</f>
        <v>472872</v>
      </c>
      <c r="D56" s="3">
        <f aca="true" t="shared" si="20" ref="D56:M56">+D9+D12+D15+D18+D21+D23+D25+D27+D30+D33+D36+D39+D41+D43+D46+D49+D52</f>
        <v>422505</v>
      </c>
      <c r="E56" s="3">
        <f t="shared" si="20"/>
        <v>47841</v>
      </c>
      <c r="F56" s="3">
        <f t="shared" si="20"/>
        <v>974</v>
      </c>
      <c r="G56" s="3">
        <f t="shared" si="20"/>
        <v>0</v>
      </c>
      <c r="H56" s="3">
        <f t="shared" si="20"/>
        <v>1552</v>
      </c>
      <c r="I56" s="3">
        <f t="shared" si="20"/>
        <v>0</v>
      </c>
      <c r="J56" s="3">
        <f t="shared" si="20"/>
        <v>0</v>
      </c>
      <c r="K56" s="3">
        <f t="shared" si="20"/>
        <v>0</v>
      </c>
      <c r="L56" s="3">
        <f t="shared" si="20"/>
        <v>0</v>
      </c>
      <c r="M56" s="3">
        <f t="shared" si="20"/>
        <v>0</v>
      </c>
    </row>
    <row r="57" spans="3:13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2012-12-11T22:08:33Z</cp:lastPrinted>
  <dcterms:created xsi:type="dcterms:W3CDTF">2012-12-10T20:21:25Z</dcterms:created>
  <dcterms:modified xsi:type="dcterms:W3CDTF">2015-12-18T15:09:19Z</dcterms:modified>
  <cp:category/>
  <cp:version/>
  <cp:contentType/>
  <cp:contentStatus/>
</cp:coreProperties>
</file>